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rt_Here_Mac.app\Contents\Nancy's Stuff\HTC\Treasurers\"/>
    </mc:Choice>
  </mc:AlternateContent>
  <xr:revisionPtr revIDLastSave="0" documentId="13_ncr:1_{BC2DA22F-A817-4ED8-80BC-B797662854FA}" xr6:coauthVersionLast="47" xr6:coauthVersionMax="47" xr10:uidLastSave="{00000000-0000-0000-0000-000000000000}"/>
  <bookViews>
    <workbookView xWindow="-120" yWindow="-120" windowWidth="20730" windowHeight="11160" xr2:uid="{6B2C6129-ABED-4A56-8AA2-1048AF955ACF}"/>
  </bookViews>
  <sheets>
    <sheet name="Sheet1" sheetId="1" r:id="rId1"/>
  </sheets>
  <definedNames>
    <definedName name="_xlnm.Print_Titles" localSheetId="0">Sheet1!$A:$G,Sheet1!$1:$1</definedName>
    <definedName name="QB_COLUMN_29" localSheetId="0" hidden="1">Sheet1!$H$1</definedName>
    <definedName name="QB_DATA_0" localSheetId="0" hidden="1">Sheet1!$6:$6,Sheet1!$8:$8,Sheet1!$9:$9,Sheet1!$10:$10,Sheet1!$11:$11,Sheet1!$12:$12,Sheet1!$13:$13,Sheet1!$14:$14,Sheet1!$15:$15,Sheet1!$16:$16,Sheet1!$17:$17,Sheet1!$19:$19,Sheet1!$20:$20,Sheet1!$22:$22,Sheet1!$23:$23,Sheet1!$26:$26</definedName>
    <definedName name="QB_DATA_1" localSheetId="0" hidden="1">Sheet1!$27:$27,Sheet1!$28:$28,Sheet1!$29:$29,Sheet1!$30:$30,Sheet1!$32:$32,Sheet1!$34:$34,Sheet1!$35:$35,Sheet1!$36:$36,Sheet1!$41:$41,Sheet1!$42:$42,Sheet1!$43:$43,Sheet1!$44:$44,Sheet1!$45:$45,Sheet1!$46:$46,Sheet1!$47:$47,Sheet1!$48:$48</definedName>
    <definedName name="QB_DATA_2" localSheetId="0" hidden="1">Sheet1!$49:$49,Sheet1!$50:$50,Sheet1!$51:$51,Sheet1!$52:$52,Sheet1!#REF!,Sheet1!#REF!,Sheet1!#REF!,Sheet1!#REF!</definedName>
    <definedName name="QB_FORMULA_0" localSheetId="0" hidden="1">Sheet1!$H$21,Sheet1!$H$24,Sheet1!$H$31,Sheet1!$H$33,Sheet1!$H$37,Sheet1!$H$38,Sheet1!$H$53,Sheet1!$H$54,Sheet1!$H$55,Sheet1!#REF!,Sheet1!#REF!,Sheet1!#REF!,Sheet1!#REF!,Sheet1!#REF!</definedName>
    <definedName name="QB_ROW_1" localSheetId="0" hidden="1">Sheet1!$A$2</definedName>
    <definedName name="QB_ROW_1011" localSheetId="0" hidden="1">Sheet1!$B$3</definedName>
    <definedName name="QB_ROW_110230" localSheetId="0" hidden="1">Sheet1!$D$36</definedName>
    <definedName name="QB_ROW_11230" localSheetId="0" hidden="1">Sheet1!$D$45</definedName>
    <definedName name="QB_ROW_12031" localSheetId="0" hidden="1">Sheet1!#REF!</definedName>
    <definedName name="QB_ROW_1220" localSheetId="0" hidden="1">Sheet1!#REF!</definedName>
    <definedName name="QB_ROW_12331" localSheetId="0" hidden="1">Sheet1!#REF!</definedName>
    <definedName name="QB_ROW_1311" localSheetId="0" hidden="1">Sheet1!$B$38</definedName>
    <definedName name="QB_ROW_138230" localSheetId="0" hidden="1">Sheet1!$D$48</definedName>
    <definedName name="QB_ROW_14011" localSheetId="0" hidden="1">Sheet1!#REF!</definedName>
    <definedName name="QB_ROW_14311" localSheetId="0" hidden="1">Sheet1!#REF!</definedName>
    <definedName name="QB_ROW_144230" localSheetId="0" hidden="1">Sheet1!$D$41</definedName>
    <definedName name="QB_ROW_150230" localSheetId="0" hidden="1">Sheet1!$D$42</definedName>
    <definedName name="QB_ROW_151230" localSheetId="0" hidden="1">Sheet1!$D$43</definedName>
    <definedName name="QB_ROW_152230" localSheetId="0" hidden="1">Sheet1!$D$44</definedName>
    <definedName name="QB_ROW_155230" localSheetId="0" hidden="1">Sheet1!$D$46</definedName>
    <definedName name="QB_ROW_159230" localSheetId="0" hidden="1">Sheet1!$D$35</definedName>
    <definedName name="QB_ROW_169230" localSheetId="0" hidden="1">Sheet1!$D$47</definedName>
    <definedName name="QB_ROW_17221" localSheetId="0" hidden="1">Sheet1!#REF!</definedName>
    <definedName name="QB_ROW_2021" localSheetId="0" hidden="1">Sheet1!$C$4</definedName>
    <definedName name="QB_ROW_204230" localSheetId="0" hidden="1">Sheet1!$D$49</definedName>
    <definedName name="QB_ROW_220220" localSheetId="0" hidden="1">Sheet1!#REF!</definedName>
    <definedName name="QB_ROW_224030" localSheetId="0" hidden="1">Sheet1!$D$5</definedName>
    <definedName name="QB_ROW_224240" localSheetId="0" hidden="1">Sheet1!$E$32</definedName>
    <definedName name="QB_ROW_224330" localSheetId="0" hidden="1">Sheet1!$D$33</definedName>
    <definedName name="QB_ROW_225230" localSheetId="0" hidden="1">Sheet1!$D$34</definedName>
    <definedName name="QB_ROW_231040" localSheetId="0" hidden="1">Sheet1!$E$25</definedName>
    <definedName name="QB_ROW_231340" localSheetId="0" hidden="1">Sheet1!$E$31</definedName>
    <definedName name="QB_ROW_2321" localSheetId="0" hidden="1">Sheet1!$C$37</definedName>
    <definedName name="QB_ROW_235250" localSheetId="0" hidden="1">Sheet1!$F$17</definedName>
    <definedName name="QB_ROW_238260" localSheetId="0" hidden="1">Sheet1!$G$20</definedName>
    <definedName name="QB_ROW_242250" localSheetId="0" hidden="1">Sheet1!$F$14</definedName>
    <definedName name="QB_ROW_244350" localSheetId="0" hidden="1">Sheet1!$F$8</definedName>
    <definedName name="QB_ROW_247020" localSheetId="0" hidden="1">Sheet1!$C$40</definedName>
    <definedName name="QB_ROW_247320" localSheetId="0" hidden="1">Sheet1!$C$53</definedName>
    <definedName name="QB_ROW_264250" localSheetId="0" hidden="1">Sheet1!$F$28</definedName>
    <definedName name="QB_ROW_274250" localSheetId="0" hidden="1">Sheet1!$F$15</definedName>
    <definedName name="QB_ROW_278240" localSheetId="0" hidden="1">Sheet1!#REF!</definedName>
    <definedName name="QB_ROW_279230" localSheetId="0" hidden="1">Sheet1!$D$50</definedName>
    <definedName name="QB_ROW_290250" localSheetId="0" hidden="1">Sheet1!$F$27</definedName>
    <definedName name="QB_ROW_291250" localSheetId="0" hidden="1">Sheet1!$F$30</definedName>
    <definedName name="QB_ROW_292230" localSheetId="0" hidden="1">Sheet1!$D$51</definedName>
    <definedName name="QB_ROW_301" localSheetId="0" hidden="1">Sheet1!$A$55</definedName>
    <definedName name="QB_ROW_302250" localSheetId="0" hidden="1">Sheet1!$F$10</definedName>
    <definedName name="QB_ROW_304250" localSheetId="0" hidden="1">Sheet1!$F$26</definedName>
    <definedName name="QB_ROW_307240" localSheetId="0" hidden="1">Sheet1!$E$6</definedName>
    <definedName name="QB_ROW_321250" localSheetId="0" hidden="1">Sheet1!$F$23</definedName>
    <definedName name="QB_ROW_336250" localSheetId="0" hidden="1">Sheet1!$F$12</definedName>
    <definedName name="QB_ROW_344250" localSheetId="0" hidden="1">Sheet1!$F$29</definedName>
    <definedName name="QB_ROW_345250" localSheetId="0" hidden="1">Sheet1!$F$22</definedName>
    <definedName name="QB_ROW_352040" localSheetId="0" hidden="1">Sheet1!$E$7</definedName>
    <definedName name="QB_ROW_352340" localSheetId="0" hidden="1">Sheet1!$E$24</definedName>
    <definedName name="QB_ROW_355250" localSheetId="0" hidden="1">Sheet1!$F$16</definedName>
    <definedName name="QB_ROW_362050" localSheetId="0" hidden="1">Sheet1!$F$18</definedName>
    <definedName name="QB_ROW_362350" localSheetId="0" hidden="1">Sheet1!$F$21</definedName>
    <definedName name="QB_ROW_363260" localSheetId="0" hidden="1">Sheet1!$G$19</definedName>
    <definedName name="QB_ROW_371230" localSheetId="0" hidden="1">Sheet1!$D$52</definedName>
    <definedName name="QB_ROW_379250" localSheetId="0" hidden="1">Sheet1!$F$9</definedName>
    <definedName name="QB_ROW_382250" localSheetId="0" hidden="1">Sheet1!$F$11</definedName>
    <definedName name="QB_ROW_383250" localSheetId="0" hidden="1">Sheet1!$F$13</definedName>
    <definedName name="QB_ROW_6011" localSheetId="0" hidden="1">Sheet1!$B$39</definedName>
    <definedName name="QB_ROW_6311" localSheetId="0" hidden="1">Sheet1!$B$54</definedName>
    <definedName name="QB_ROW_7001" localSheetId="0" hidden="1">Sheet1!#REF!</definedName>
    <definedName name="QB_ROW_7301" localSheetId="0" hidden="1">Sheet1!#REF!</definedName>
    <definedName name="QB_ROW_8011" localSheetId="0" hidden="1">Sheet1!#REF!</definedName>
    <definedName name="QB_ROW_8311" localSheetId="0" hidden="1">Sheet1!#REF!</definedName>
    <definedName name="QB_ROW_9021" localSheetId="0" hidden="1">Sheet1!#REF!</definedName>
    <definedName name="QB_ROW_9321" localSheetId="0" hidden="1">Sheet1!#REF!</definedName>
    <definedName name="QBCANSUPPORTUPDATE" localSheetId="0">TRUE</definedName>
    <definedName name="QBCOMPANYFILENAME" localSheetId="0">"C:\Users\Public\Documents\Intuit\Holy Trinity  2023.QBW"</definedName>
    <definedName name="QBENDDATE" localSheetId="0">20231031</definedName>
    <definedName name="QBHEADERSONSCREEN" localSheetId="0">FALSE</definedName>
    <definedName name="QBMETADATASIZE" localSheetId="0">5917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"018ca881032a4a31830302397ca16727"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7</definedName>
    <definedName name="QBSTARTDATE" localSheetId="0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" l="1"/>
  <c r="H54" i="1" s="1"/>
  <c r="H31" i="1"/>
  <c r="H21" i="1"/>
  <c r="H24" i="1" s="1"/>
  <c r="H33" i="1" s="1"/>
  <c r="H37" i="1" s="1"/>
  <c r="H38" i="1" s="1"/>
  <c r="H55" i="1" s="1"/>
</calcChain>
</file>

<file path=xl/sharedStrings.xml><?xml version="1.0" encoding="utf-8"?>
<sst xmlns="http://schemas.openxmlformats.org/spreadsheetml/2006/main" count="56" uniqueCount="56">
  <si>
    <t>Oct 31, 23</t>
  </si>
  <si>
    <t>ASSETS</t>
  </si>
  <si>
    <t>Current Assets</t>
  </si>
  <si>
    <t>Checking/Savings</t>
  </si>
  <si>
    <t>1003 · HTC Main Checking</t>
  </si>
  <si>
    <t>Budget Reserve</t>
  </si>
  <si>
    <t>Temporarily Restricted Funds</t>
  </si>
  <si>
    <t>Building  Fund</t>
  </si>
  <si>
    <t>ChristianFormation Extra Budget</t>
  </si>
  <si>
    <t>Clergy sabbatical &amp; CE</t>
  </si>
  <si>
    <t>DOK Liberia Project</t>
  </si>
  <si>
    <t>ECW Funds</t>
  </si>
  <si>
    <t>Endowment Additions</t>
  </si>
  <si>
    <t>Family Worship - VBS</t>
  </si>
  <si>
    <t>Flower Fund</t>
  </si>
  <si>
    <t>Legacy Fund Income</t>
  </si>
  <si>
    <t>Memorials Fund</t>
  </si>
  <si>
    <t>Mission and Outreach</t>
  </si>
  <si>
    <t>Mission Donations</t>
  </si>
  <si>
    <t>Mission Plate</t>
  </si>
  <si>
    <t>Total Mission and Outreach</t>
  </si>
  <si>
    <t>Organ Maintenance Fund</t>
  </si>
  <si>
    <t>Pre-paid pledges</t>
  </si>
  <si>
    <t>Total Temporarily Restricted Funds</t>
  </si>
  <si>
    <t>Vestry Designated Funds</t>
  </si>
  <si>
    <t>Altar Guild Fund</t>
  </si>
  <si>
    <t>Equipment Fund</t>
  </si>
  <si>
    <t>Fuel Fund</t>
  </si>
  <si>
    <t>Holy Trinity Savings Fund</t>
  </si>
  <si>
    <t>Insurance Reserve</t>
  </si>
  <si>
    <t>Total Vestry Designated Funds</t>
  </si>
  <si>
    <t>1003 · HTC Main Checking - Other</t>
  </si>
  <si>
    <t>Total 1003 · HTC Main Checking</t>
  </si>
  <si>
    <t>1004 · HTC Parrettie Checking</t>
  </si>
  <si>
    <t>1005 · Petty Cash</t>
  </si>
  <si>
    <t>1025 · Clergy Discretionary Fund</t>
  </si>
  <si>
    <t>Total Checking/Savings</t>
  </si>
  <si>
    <t>Total Current Assets</t>
  </si>
  <si>
    <t>Other Assets</t>
  </si>
  <si>
    <t>Trust Funds</t>
  </si>
  <si>
    <t>1101 · Parrettie Fund</t>
  </si>
  <si>
    <t>1104 · Storey Fund</t>
  </si>
  <si>
    <t>1105 · Buckley Fund</t>
  </si>
  <si>
    <t>1106 · Wells Fund</t>
  </si>
  <si>
    <t>1108 · Hobbs Fund</t>
  </si>
  <si>
    <t>1109 · Shepherd Fund</t>
  </si>
  <si>
    <t>1110 · Fannie Wall Fund</t>
  </si>
  <si>
    <t>1111 · Fitzpatrick Fund</t>
  </si>
  <si>
    <t>1112 · Emeline &amp; George Watson Fund</t>
  </si>
  <si>
    <t>1114 · Holy Trinity Legacy Fund</t>
  </si>
  <si>
    <t>1115 · HTC Clergy Housing Fund</t>
  </si>
  <si>
    <t>1116 · John C.  Dirlam Fund</t>
  </si>
  <si>
    <t>Total Trust Funds</t>
  </si>
  <si>
    <t>Total Other Assets</t>
  </si>
  <si>
    <t>TOTAL ASSETS</t>
  </si>
  <si>
    <r>
      <rPr>
        <b/>
        <sz val="12"/>
        <color rgb="FF000000"/>
        <rFont val="Brush Script MT"/>
        <family val="4"/>
      </rPr>
      <t>Nancy L Waugh</t>
    </r>
    <r>
      <rPr>
        <b/>
        <sz val="12"/>
        <color rgb="FF00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</si>
</sst>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4"/>
    </font>
    <font>
      <b/>
      <sz val="12"/>
      <color rgb="FF000000"/>
      <name val="Brush Script MT"/>
      <family val="4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3" fillId="0" borderId="0" xfId="0" applyFont="1"/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F55831D-A08C-3FF6-DA77-CEB552EE7E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AB18F68-AC69-3AB8-2018-E4CDD74BC6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D4716-E458-4F05-B34B-3281004E265D}">
  <sheetPr codeName="Sheet1">
    <pageSetUpPr fitToPage="1"/>
  </sheetPr>
  <dimension ref="A1:H56"/>
  <sheetViews>
    <sheetView tabSelected="1"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G64" sqref="G64"/>
    </sheetView>
  </sheetViews>
  <sheetFormatPr defaultRowHeight="15" x14ac:dyDescent="0.25"/>
  <cols>
    <col min="1" max="6" width="3" style="12" customWidth="1"/>
    <col min="7" max="7" width="24.7109375" style="12" customWidth="1"/>
    <col min="8" max="8" width="8.7109375" style="13" bestFit="1" customWidth="1"/>
  </cols>
  <sheetData>
    <row r="1" spans="1:8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</row>
    <row r="2" spans="1:8" ht="15.75" thickTop="1" x14ac:dyDescent="0.25">
      <c r="A2" s="1" t="s">
        <v>1</v>
      </c>
      <c r="B2" s="1"/>
      <c r="C2" s="1"/>
      <c r="D2" s="1"/>
      <c r="E2" s="1"/>
      <c r="F2" s="1"/>
      <c r="G2" s="1"/>
      <c r="H2" s="2"/>
    </row>
    <row r="3" spans="1:8" x14ac:dyDescent="0.25">
      <c r="A3" s="1"/>
      <c r="B3" s="1" t="s">
        <v>2</v>
      </c>
      <c r="C3" s="1"/>
      <c r="D3" s="1"/>
      <c r="E3" s="1"/>
      <c r="F3" s="1"/>
      <c r="G3" s="1"/>
      <c r="H3" s="2"/>
    </row>
    <row r="4" spans="1:8" x14ac:dyDescent="0.25">
      <c r="A4" s="1"/>
      <c r="B4" s="1"/>
      <c r="C4" s="1" t="s">
        <v>3</v>
      </c>
      <c r="D4" s="1"/>
      <c r="E4" s="1"/>
      <c r="F4" s="1"/>
      <c r="G4" s="1"/>
      <c r="H4" s="2"/>
    </row>
    <row r="5" spans="1:8" x14ac:dyDescent="0.25">
      <c r="A5" s="1"/>
      <c r="B5" s="1"/>
      <c r="C5" s="1"/>
      <c r="D5" s="1" t="s">
        <v>4</v>
      </c>
      <c r="E5" s="1"/>
      <c r="F5" s="1"/>
      <c r="G5" s="1"/>
      <c r="H5" s="2"/>
    </row>
    <row r="6" spans="1:8" x14ac:dyDescent="0.25">
      <c r="A6" s="1"/>
      <c r="B6" s="1"/>
      <c r="C6" s="1"/>
      <c r="D6" s="1"/>
      <c r="E6" s="1" t="s">
        <v>5</v>
      </c>
      <c r="F6" s="1"/>
      <c r="G6" s="1"/>
      <c r="H6" s="2">
        <v>11699.1</v>
      </c>
    </row>
    <row r="7" spans="1:8" x14ac:dyDescent="0.25">
      <c r="A7" s="1"/>
      <c r="B7" s="1"/>
      <c r="C7" s="1"/>
      <c r="D7" s="1"/>
      <c r="E7" s="1" t="s">
        <v>6</v>
      </c>
      <c r="F7" s="1"/>
      <c r="G7" s="1"/>
      <c r="H7" s="2"/>
    </row>
    <row r="8" spans="1:8" x14ac:dyDescent="0.25">
      <c r="A8" s="1"/>
      <c r="B8" s="1"/>
      <c r="C8" s="1"/>
      <c r="D8" s="1"/>
      <c r="E8" s="1"/>
      <c r="F8" s="1" t="s">
        <v>7</v>
      </c>
      <c r="G8" s="1"/>
      <c r="H8" s="2">
        <v>6149.27</v>
      </c>
    </row>
    <row r="9" spans="1:8" x14ac:dyDescent="0.25">
      <c r="A9" s="1"/>
      <c r="B9" s="1"/>
      <c r="C9" s="1"/>
      <c r="D9" s="1"/>
      <c r="E9" s="1"/>
      <c r="F9" s="1" t="s">
        <v>8</v>
      </c>
      <c r="G9" s="1"/>
      <c r="H9" s="2">
        <v>3046.03</v>
      </c>
    </row>
    <row r="10" spans="1:8" x14ac:dyDescent="0.25">
      <c r="A10" s="1"/>
      <c r="B10" s="1"/>
      <c r="C10" s="1"/>
      <c r="D10" s="1"/>
      <c r="E10" s="1"/>
      <c r="F10" s="1" t="s">
        <v>9</v>
      </c>
      <c r="G10" s="1"/>
      <c r="H10" s="2">
        <v>4811</v>
      </c>
    </row>
    <row r="11" spans="1:8" x14ac:dyDescent="0.25">
      <c r="A11" s="1"/>
      <c r="B11" s="1"/>
      <c r="C11" s="1"/>
      <c r="D11" s="1"/>
      <c r="E11" s="1"/>
      <c r="F11" s="1" t="s">
        <v>10</v>
      </c>
      <c r="G11" s="1"/>
      <c r="H11" s="2">
        <v>906.32</v>
      </c>
    </row>
    <row r="12" spans="1:8" x14ac:dyDescent="0.25">
      <c r="A12" s="1"/>
      <c r="B12" s="1"/>
      <c r="C12" s="1"/>
      <c r="D12" s="1"/>
      <c r="E12" s="1"/>
      <c r="F12" s="1" t="s">
        <v>11</v>
      </c>
      <c r="G12" s="1"/>
      <c r="H12" s="2">
        <v>461.44</v>
      </c>
    </row>
    <row r="13" spans="1:8" x14ac:dyDescent="0.25">
      <c r="A13" s="1"/>
      <c r="B13" s="1"/>
      <c r="C13" s="1"/>
      <c r="D13" s="1"/>
      <c r="E13" s="1"/>
      <c r="F13" s="1" t="s">
        <v>12</v>
      </c>
      <c r="G13" s="1"/>
      <c r="H13" s="2">
        <v>120</v>
      </c>
    </row>
    <row r="14" spans="1:8" x14ac:dyDescent="0.25">
      <c r="A14" s="1"/>
      <c r="B14" s="1"/>
      <c r="C14" s="1"/>
      <c r="D14" s="1"/>
      <c r="E14" s="1"/>
      <c r="F14" s="1" t="s">
        <v>13</v>
      </c>
      <c r="G14" s="1"/>
      <c r="H14" s="2">
        <v>1310.99</v>
      </c>
    </row>
    <row r="15" spans="1:8" x14ac:dyDescent="0.25">
      <c r="A15" s="1"/>
      <c r="B15" s="1"/>
      <c r="C15" s="1"/>
      <c r="D15" s="1"/>
      <c r="E15" s="1"/>
      <c r="F15" s="1" t="s">
        <v>14</v>
      </c>
      <c r="G15" s="1"/>
      <c r="H15" s="2">
        <v>777.85</v>
      </c>
    </row>
    <row r="16" spans="1:8" x14ac:dyDescent="0.25">
      <c r="A16" s="1"/>
      <c r="B16" s="1"/>
      <c r="C16" s="1"/>
      <c r="D16" s="1"/>
      <c r="E16" s="1"/>
      <c r="F16" s="1" t="s">
        <v>15</v>
      </c>
      <c r="G16" s="1"/>
      <c r="H16" s="2">
        <v>6353.82</v>
      </c>
    </row>
    <row r="17" spans="1:8" x14ac:dyDescent="0.25">
      <c r="A17" s="1"/>
      <c r="B17" s="1"/>
      <c r="C17" s="1"/>
      <c r="D17" s="1"/>
      <c r="E17" s="1"/>
      <c r="F17" s="1" t="s">
        <v>16</v>
      </c>
      <c r="G17" s="1"/>
      <c r="H17" s="2">
        <v>842.68</v>
      </c>
    </row>
    <row r="18" spans="1:8" x14ac:dyDescent="0.25">
      <c r="A18" s="1"/>
      <c r="B18" s="1"/>
      <c r="C18" s="1"/>
      <c r="D18" s="1"/>
      <c r="E18" s="1"/>
      <c r="F18" s="1" t="s">
        <v>17</v>
      </c>
      <c r="G18" s="1"/>
      <c r="H18" s="2"/>
    </row>
    <row r="19" spans="1:8" x14ac:dyDescent="0.25">
      <c r="A19" s="1"/>
      <c r="B19" s="1"/>
      <c r="C19" s="1"/>
      <c r="D19" s="1"/>
      <c r="E19" s="1"/>
      <c r="F19" s="1"/>
      <c r="G19" s="1" t="s">
        <v>18</v>
      </c>
      <c r="H19" s="2">
        <v>2473.58</v>
      </c>
    </row>
    <row r="20" spans="1:8" ht="15.75" thickBot="1" x14ac:dyDescent="0.3">
      <c r="A20" s="1"/>
      <c r="B20" s="1"/>
      <c r="C20" s="1"/>
      <c r="D20" s="1"/>
      <c r="E20" s="1"/>
      <c r="F20" s="1"/>
      <c r="G20" s="1" t="s">
        <v>19</v>
      </c>
      <c r="H20" s="3">
        <v>148</v>
      </c>
    </row>
    <row r="21" spans="1:8" x14ac:dyDescent="0.25">
      <c r="A21" s="1"/>
      <c r="B21" s="1"/>
      <c r="C21" s="1"/>
      <c r="D21" s="1"/>
      <c r="E21" s="1"/>
      <c r="F21" s="1" t="s">
        <v>20</v>
      </c>
      <c r="G21" s="1"/>
      <c r="H21" s="2">
        <f>ROUND(SUM(H18:H20),5)</f>
        <v>2621.58</v>
      </c>
    </row>
    <row r="22" spans="1:8" x14ac:dyDescent="0.25">
      <c r="A22" s="1"/>
      <c r="B22" s="1"/>
      <c r="C22" s="1"/>
      <c r="D22" s="1"/>
      <c r="E22" s="1"/>
      <c r="F22" s="1" t="s">
        <v>21</v>
      </c>
      <c r="G22" s="1"/>
      <c r="H22" s="2">
        <v>1155.3900000000001</v>
      </c>
    </row>
    <row r="23" spans="1:8" ht="15.75" thickBot="1" x14ac:dyDescent="0.3">
      <c r="A23" s="1"/>
      <c r="B23" s="1"/>
      <c r="C23" s="1"/>
      <c r="D23" s="1"/>
      <c r="E23" s="1"/>
      <c r="F23" s="1" t="s">
        <v>22</v>
      </c>
      <c r="G23" s="1"/>
      <c r="H23" s="3">
        <v>8684.82</v>
      </c>
    </row>
    <row r="24" spans="1:8" x14ac:dyDescent="0.25">
      <c r="A24" s="1"/>
      <c r="B24" s="1"/>
      <c r="C24" s="1"/>
      <c r="D24" s="1"/>
      <c r="E24" s="1" t="s">
        <v>23</v>
      </c>
      <c r="F24" s="1"/>
      <c r="G24" s="1"/>
      <c r="H24" s="2">
        <f>ROUND(SUM(H7:H17)+SUM(H21:H23),5)</f>
        <v>37241.19</v>
      </c>
    </row>
    <row r="25" spans="1:8" x14ac:dyDescent="0.25">
      <c r="A25" s="1"/>
      <c r="B25" s="1"/>
      <c r="C25" s="1"/>
      <c r="D25" s="1"/>
      <c r="E25" s="1" t="s">
        <v>24</v>
      </c>
      <c r="F25" s="1"/>
      <c r="G25" s="1"/>
      <c r="H25" s="2"/>
    </row>
    <row r="26" spans="1:8" x14ac:dyDescent="0.25">
      <c r="A26" s="1"/>
      <c r="B26" s="1"/>
      <c r="C26" s="1"/>
      <c r="D26" s="1"/>
      <c r="E26" s="1"/>
      <c r="F26" s="1" t="s">
        <v>25</v>
      </c>
      <c r="G26" s="1"/>
      <c r="H26" s="2">
        <v>1518.78</v>
      </c>
    </row>
    <row r="27" spans="1:8" x14ac:dyDescent="0.25">
      <c r="A27" s="1"/>
      <c r="B27" s="1"/>
      <c r="C27" s="1"/>
      <c r="D27" s="1"/>
      <c r="E27" s="1"/>
      <c r="F27" s="1" t="s">
        <v>26</v>
      </c>
      <c r="G27" s="1"/>
      <c r="H27" s="2">
        <v>2100.9299999999998</v>
      </c>
    </row>
    <row r="28" spans="1:8" x14ac:dyDescent="0.25">
      <c r="A28" s="1"/>
      <c r="B28" s="1"/>
      <c r="C28" s="1"/>
      <c r="D28" s="1"/>
      <c r="E28" s="1"/>
      <c r="F28" s="1" t="s">
        <v>27</v>
      </c>
      <c r="G28" s="1"/>
      <c r="H28" s="2">
        <v>6089.15</v>
      </c>
    </row>
    <row r="29" spans="1:8" x14ac:dyDescent="0.25">
      <c r="A29" s="1"/>
      <c r="B29" s="1"/>
      <c r="C29" s="1"/>
      <c r="D29" s="1"/>
      <c r="E29" s="1"/>
      <c r="F29" s="1" t="s">
        <v>28</v>
      </c>
      <c r="G29" s="1"/>
      <c r="H29" s="2">
        <v>18677.7</v>
      </c>
    </row>
    <row r="30" spans="1:8" ht="15.75" thickBot="1" x14ac:dyDescent="0.3">
      <c r="A30" s="1"/>
      <c r="B30" s="1"/>
      <c r="C30" s="1"/>
      <c r="D30" s="1"/>
      <c r="E30" s="1"/>
      <c r="F30" s="1" t="s">
        <v>29</v>
      </c>
      <c r="G30" s="1"/>
      <c r="H30" s="3">
        <v>7870</v>
      </c>
    </row>
    <row r="31" spans="1:8" x14ac:dyDescent="0.25">
      <c r="A31" s="1"/>
      <c r="B31" s="1"/>
      <c r="C31" s="1"/>
      <c r="D31" s="1"/>
      <c r="E31" s="1" t="s">
        <v>30</v>
      </c>
      <c r="F31" s="1"/>
      <c r="G31" s="1"/>
      <c r="H31" s="2">
        <f>ROUND(SUM(H25:H30),5)</f>
        <v>36256.559999999998</v>
      </c>
    </row>
    <row r="32" spans="1:8" ht="15.75" thickBot="1" x14ac:dyDescent="0.3">
      <c r="A32" s="1"/>
      <c r="B32" s="1"/>
      <c r="C32" s="1"/>
      <c r="D32" s="1"/>
      <c r="E32" s="1" t="s">
        <v>31</v>
      </c>
      <c r="F32" s="1"/>
      <c r="G32" s="1"/>
      <c r="H32" s="3">
        <v>10338</v>
      </c>
    </row>
    <row r="33" spans="1:8" x14ac:dyDescent="0.25">
      <c r="A33" s="1"/>
      <c r="B33" s="1"/>
      <c r="C33" s="1"/>
      <c r="D33" s="1" t="s">
        <v>32</v>
      </c>
      <c r="E33" s="1"/>
      <c r="F33" s="1"/>
      <c r="G33" s="1"/>
      <c r="H33" s="2">
        <f>ROUND(SUM(H5:H6)+H24+SUM(H31:H32),5)</f>
        <v>95534.85</v>
      </c>
    </row>
    <row r="34" spans="1:8" x14ac:dyDescent="0.25">
      <c r="A34" s="1"/>
      <c r="B34" s="1"/>
      <c r="C34" s="1"/>
      <c r="D34" s="1" t="s">
        <v>33</v>
      </c>
      <c r="E34" s="1"/>
      <c r="F34" s="1"/>
      <c r="G34" s="1"/>
      <c r="H34" s="2">
        <v>7429.43</v>
      </c>
    </row>
    <row r="35" spans="1:8" x14ac:dyDescent="0.25">
      <c r="A35" s="1"/>
      <c r="B35" s="1"/>
      <c r="C35" s="1"/>
      <c r="D35" s="1" t="s">
        <v>34</v>
      </c>
      <c r="E35" s="1"/>
      <c r="F35" s="1"/>
      <c r="G35" s="1"/>
      <c r="H35" s="2">
        <v>3.81</v>
      </c>
    </row>
    <row r="36" spans="1:8" ht="15.75" thickBot="1" x14ac:dyDescent="0.3">
      <c r="A36" s="1"/>
      <c r="B36" s="1"/>
      <c r="C36" s="1"/>
      <c r="D36" s="1" t="s">
        <v>35</v>
      </c>
      <c r="E36" s="1"/>
      <c r="F36" s="1"/>
      <c r="G36" s="1"/>
      <c r="H36" s="4">
        <v>3608.64</v>
      </c>
    </row>
    <row r="37" spans="1:8" ht="15.75" thickBot="1" x14ac:dyDescent="0.3">
      <c r="A37" s="1"/>
      <c r="B37" s="1"/>
      <c r="C37" s="1" t="s">
        <v>36</v>
      </c>
      <c r="D37" s="1"/>
      <c r="E37" s="1"/>
      <c r="F37" s="1"/>
      <c r="G37" s="1"/>
      <c r="H37" s="5">
        <f>ROUND(H4+SUM(H33:H36),5)</f>
        <v>106576.73</v>
      </c>
    </row>
    <row r="38" spans="1:8" x14ac:dyDescent="0.25">
      <c r="A38" s="1"/>
      <c r="B38" s="1" t="s">
        <v>37</v>
      </c>
      <c r="C38" s="1"/>
      <c r="D38" s="1"/>
      <c r="E38" s="1"/>
      <c r="F38" s="1"/>
      <c r="G38" s="1"/>
      <c r="H38" s="2">
        <f>ROUND(H3+H37,5)</f>
        <v>106576.73</v>
      </c>
    </row>
    <row r="39" spans="1:8" x14ac:dyDescent="0.25">
      <c r="A39" s="1"/>
      <c r="B39" s="1" t="s">
        <v>38</v>
      </c>
      <c r="C39" s="1"/>
      <c r="D39" s="1"/>
      <c r="E39" s="1"/>
      <c r="F39" s="1"/>
      <c r="G39" s="1"/>
      <c r="H39" s="2"/>
    </row>
    <row r="40" spans="1:8" x14ac:dyDescent="0.25">
      <c r="A40" s="1"/>
      <c r="B40" s="1"/>
      <c r="C40" s="1" t="s">
        <v>39</v>
      </c>
      <c r="D40" s="1"/>
      <c r="E40" s="1"/>
      <c r="F40" s="1"/>
      <c r="G40" s="1"/>
      <c r="H40" s="2"/>
    </row>
    <row r="41" spans="1:8" x14ac:dyDescent="0.25">
      <c r="A41" s="1"/>
      <c r="B41" s="1"/>
      <c r="C41" s="1"/>
      <c r="D41" s="1" t="s">
        <v>40</v>
      </c>
      <c r="E41" s="1"/>
      <c r="F41" s="1"/>
      <c r="G41" s="1"/>
      <c r="H41" s="2">
        <v>164625.84</v>
      </c>
    </row>
    <row r="42" spans="1:8" x14ac:dyDescent="0.25">
      <c r="A42" s="1"/>
      <c r="B42" s="1"/>
      <c r="C42" s="1"/>
      <c r="D42" s="1" t="s">
        <v>41</v>
      </c>
      <c r="E42" s="1"/>
      <c r="F42" s="1"/>
      <c r="G42" s="1"/>
      <c r="H42" s="2">
        <v>11712.31</v>
      </c>
    </row>
    <row r="43" spans="1:8" x14ac:dyDescent="0.25">
      <c r="A43" s="1"/>
      <c r="B43" s="1"/>
      <c r="C43" s="1"/>
      <c r="D43" s="1" t="s">
        <v>42</v>
      </c>
      <c r="E43" s="1"/>
      <c r="F43" s="1"/>
      <c r="G43" s="1"/>
      <c r="H43" s="2">
        <v>61243.37</v>
      </c>
    </row>
    <row r="44" spans="1:8" x14ac:dyDescent="0.25">
      <c r="A44" s="1"/>
      <c r="B44" s="1"/>
      <c r="C44" s="1"/>
      <c r="D44" s="1" t="s">
        <v>43</v>
      </c>
      <c r="E44" s="1"/>
      <c r="F44" s="1"/>
      <c r="G44" s="1"/>
      <c r="H44" s="2">
        <v>169672.6</v>
      </c>
    </row>
    <row r="45" spans="1:8" x14ac:dyDescent="0.25">
      <c r="A45" s="1"/>
      <c r="B45" s="1"/>
      <c r="C45" s="1"/>
      <c r="D45" s="1" t="s">
        <v>44</v>
      </c>
      <c r="E45" s="1"/>
      <c r="F45" s="1"/>
      <c r="G45" s="1"/>
      <c r="H45" s="2">
        <v>3456.58</v>
      </c>
    </row>
    <row r="46" spans="1:8" x14ac:dyDescent="0.25">
      <c r="A46" s="1"/>
      <c r="B46" s="1"/>
      <c r="C46" s="1"/>
      <c r="D46" s="1" t="s">
        <v>45</v>
      </c>
      <c r="E46" s="1"/>
      <c r="F46" s="1"/>
      <c r="G46" s="1"/>
      <c r="H46" s="2">
        <v>2175.29</v>
      </c>
    </row>
    <row r="47" spans="1:8" x14ac:dyDescent="0.25">
      <c r="A47" s="1"/>
      <c r="B47" s="1"/>
      <c r="C47" s="1"/>
      <c r="D47" s="1" t="s">
        <v>46</v>
      </c>
      <c r="E47" s="1"/>
      <c r="F47" s="1"/>
      <c r="G47" s="1"/>
      <c r="H47" s="2">
        <v>4938.6400000000003</v>
      </c>
    </row>
    <row r="48" spans="1:8" x14ac:dyDescent="0.25">
      <c r="A48" s="1"/>
      <c r="B48" s="1"/>
      <c r="C48" s="1"/>
      <c r="D48" s="1" t="s">
        <v>47</v>
      </c>
      <c r="E48" s="1"/>
      <c r="F48" s="1"/>
      <c r="G48" s="1"/>
      <c r="H48" s="2">
        <v>9635.9599999999991</v>
      </c>
    </row>
    <row r="49" spans="1:8" x14ac:dyDescent="0.25">
      <c r="A49" s="1"/>
      <c r="B49" s="1"/>
      <c r="C49" s="1"/>
      <c r="D49" s="1" t="s">
        <v>48</v>
      </c>
      <c r="E49" s="1"/>
      <c r="F49" s="1"/>
      <c r="G49" s="1"/>
      <c r="H49" s="2">
        <v>1643.88</v>
      </c>
    </row>
    <row r="50" spans="1:8" x14ac:dyDescent="0.25">
      <c r="A50" s="1"/>
      <c r="B50" s="1"/>
      <c r="C50" s="1"/>
      <c r="D50" s="1" t="s">
        <v>49</v>
      </c>
      <c r="E50" s="1"/>
      <c r="F50" s="1"/>
      <c r="G50" s="1"/>
      <c r="H50" s="2">
        <v>57478.9</v>
      </c>
    </row>
    <row r="51" spans="1:8" x14ac:dyDescent="0.25">
      <c r="A51" s="1"/>
      <c r="B51" s="1"/>
      <c r="C51" s="1"/>
      <c r="D51" s="1" t="s">
        <v>50</v>
      </c>
      <c r="E51" s="1"/>
      <c r="F51" s="1"/>
      <c r="G51" s="1"/>
      <c r="H51" s="2">
        <v>105797.47</v>
      </c>
    </row>
    <row r="52" spans="1:8" ht="15.75" thickBot="1" x14ac:dyDescent="0.3">
      <c r="A52" s="1"/>
      <c r="B52" s="1"/>
      <c r="C52" s="1"/>
      <c r="D52" s="1" t="s">
        <v>51</v>
      </c>
      <c r="E52" s="1"/>
      <c r="F52" s="1"/>
      <c r="G52" s="1"/>
      <c r="H52" s="4">
        <v>52625.39</v>
      </c>
    </row>
    <row r="53" spans="1:8" ht="15.75" thickBot="1" x14ac:dyDescent="0.3">
      <c r="A53" s="1"/>
      <c r="B53" s="1"/>
      <c r="C53" s="1" t="s">
        <v>52</v>
      </c>
      <c r="D53" s="1"/>
      <c r="E53" s="1"/>
      <c r="F53" s="1"/>
      <c r="G53" s="1"/>
      <c r="H53" s="6">
        <f>ROUND(SUM(H40:H52),5)</f>
        <v>645006.23</v>
      </c>
    </row>
    <row r="54" spans="1:8" ht="15.75" thickBot="1" x14ac:dyDescent="0.3">
      <c r="A54" s="1"/>
      <c r="B54" s="1" t="s">
        <v>53</v>
      </c>
      <c r="C54" s="1"/>
      <c r="D54" s="1"/>
      <c r="E54" s="1"/>
      <c r="F54" s="1"/>
      <c r="G54" s="1"/>
      <c r="H54" s="6">
        <f>ROUND(H39+H53,5)</f>
        <v>645006.23</v>
      </c>
    </row>
    <row r="55" spans="1:8" s="8" customFormat="1" ht="12" thickBot="1" x14ac:dyDescent="0.25">
      <c r="A55" s="1" t="s">
        <v>54</v>
      </c>
      <c r="B55" s="1"/>
      <c r="C55" s="1"/>
      <c r="D55" s="1"/>
      <c r="E55" s="1"/>
      <c r="F55" s="1"/>
      <c r="G55" s="1"/>
      <c r="H55" s="7">
        <f>ROUND(H2+H38+H54,5)</f>
        <v>751582.96</v>
      </c>
    </row>
    <row r="56" spans="1:8" ht="17.25" thickTop="1" x14ac:dyDescent="0.3">
      <c r="A56" s="14" t="s">
        <v>55</v>
      </c>
      <c r="G56" s="15">
        <v>45231</v>
      </c>
    </row>
  </sheetData>
  <pageMargins left="0.7" right="0.7" top="0.75" bottom="0.75" header="0.1" footer="0.3"/>
  <pageSetup scale="81" orientation="portrait" verticalDpi="0" r:id="rId1"/>
  <headerFooter>
    <oddHeader>&amp;L&amp;"Arial,Bold"&amp;8 6:32 AM
&amp;"Arial,Bold"&amp;8 10/31/23
&amp;"Arial,Bold"&amp;8 Cash Basis&amp;C&amp;"Arial,Bold"&amp;12 Holy Trinity Church 2023
&amp;"Arial,Bold"&amp;14 Statement of Financial Position
&amp;"Arial,Bold"&amp;10 As of October 31,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Waugh</dc:creator>
  <cp:lastModifiedBy>Nancy Waugh</cp:lastModifiedBy>
  <dcterms:created xsi:type="dcterms:W3CDTF">2023-10-31T10:32:42Z</dcterms:created>
  <dcterms:modified xsi:type="dcterms:W3CDTF">2023-10-31T22:01:34Z</dcterms:modified>
</cp:coreProperties>
</file>